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<sst xmlns="http://schemas.openxmlformats.org/spreadsheetml/2006/main" uniqueCount="27">
  <si>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Freelance hourly rate</t>
  </si>
  <si>
    <t>Change the yellow cells (B4:B8). Everything else is calculated.</t>
  </si>
  <si>
    <t>INPUTS</t>
  </si>
  <si>
    <t>RESULTS</t>
  </si>
  <si>
    <t>Monthly take-home pay you want</t>
  </si>
  <si>
    <t>What you want to keep each month, after tax and costs</t>
  </si>
  <si>
    <t>Business costs per month</t>
  </si>
  <si>
    <t>Software, equipment, insurance, co-working...</t>
  </si>
  <si>
    <t>Tax rate on profit (%)</t>
  </si>
  <si>
    <t>Rough share of profit set aside for tax</t>
  </si>
  <si>
    <t>Billable hours per week</t>
  </si>
  <si>
    <t>Hours you can really invoice (not total hours worked)</t>
  </si>
  <si>
    <t>Weeks off per year</t>
  </si>
  <si>
    <t>Holidays, public days, sick days</t>
  </si>
  <si>
    <t>Revenue you need per year</t>
  </si>
  <si>
    <t>Take-home grossed up for tax, plus yearly costs</t>
  </si>
  <si>
    <t>Billable hours per year</t>
  </si>
  <si>
    <t>Hours per week x working weeks</t>
  </si>
  <si>
    <t>Hourly rate</t>
  </si>
  <si>
    <t>Revenue needed / billable hours</t>
  </si>
  <si>
    <t>Day rate (8 hours)</t>
  </si>
  <si>
    <t>Revenue per month</t>
  </si>
  <si>
    <t>Set aside for tax per month</t>
  </si>
  <si>
    <t>Share: your pay (%)</t>
  </si>
  <si>
    <t>Used by the bar chart on the web page</t>
  </si>
  <si>
    <t>Share: costs (%)</t>
  </si>
  <si>
    <t>Share: tax (%)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</si>
</sst>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338CA"/>
        <bgColor rgb="FF000000"/>
      </patternFill>
    </fill>
    <fill>
      <patternFill patternType="solid">
        <fgColor rgb="FFEEF2FF"/>
        <bgColor rgb="FF000000"/>
      </patternFill>
    </fill>
    <fill>
      <patternFill patternType="solid">
        <fgColor rgb="FFFEF9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3" fillId="4" borderId="0" applyFont="0" applyNumberFormat="1" applyFill="1" applyBorder="0" applyAlignment="1">
      <alignment horizontal="right" vertical="bottom" textRotation="0" wrapText="false" shrinkToFit="false"/>
    </xf>
    <xf xfId="0" fontId="0" numFmtId="1" fillId="4" borderId="0" applyFont="0" applyNumberFormat="1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2" borderId="0" applyFont="1" applyNumberFormat="0" applyFill="1" applyBorder="0" applyAlignment="1">
      <alignment horizontal="right" vertical="bottom" textRotation="0" wrapText="false" shrinkToFit="false"/>
    </xf>
    <xf xfId="0" fontId="4" numFmtId="3" fillId="3" borderId="0" applyFont="1" applyNumberFormat="1" applyFill="1" applyBorder="0" applyAlignment="1">
      <alignment horizontal="right" vertical="bottom" textRotation="0" wrapText="false" shrinkToFit="false"/>
    </xf>
    <xf xfId="0" fontId="4" numFmtId="4" fillId="3" borderId="0" applyFont="1" applyNumberFormat="1" applyFill="1" applyBorder="0" applyAlignment="1">
      <alignment horizontal="right" vertical="bottom" textRotation="0" wrapText="false" shrinkToFit="false"/>
    </xf>
    <xf xfId="0" fontId="4" numFmtId="1" fillId="3" borderId="0" applyFont="1" applyNumberFormat="1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selection activeCell="B4" sqref="B4:B19"/>
    </sheetView>
  </sheetViews>
  <sheetFormatPr defaultRowHeight="14.4" outlineLevelRow="0" outlineLevelCol="0"/>
  <cols>
    <col min="1" max="1" width="34" customWidth="true" style="0"/>
    <col min="2" max="2" width="14" customWidth="true" style="0"/>
    <col min="3" max="3" width="52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  <c r="B3" s="3"/>
      <c r="C3" s="3"/>
    </row>
    <row r="4" spans="1:3">
      <c r="A4" t="s">
        <v>4</v>
      </c>
      <c r="B4" s="5">
        <v>3500</v>
      </c>
      <c r="C4" s="2" t="s">
        <v>5</v>
      </c>
    </row>
    <row r="5" spans="1:3">
      <c r="A5" t="s">
        <v>6</v>
      </c>
      <c r="B5" s="5">
        <v>600</v>
      </c>
      <c r="C5" s="2" t="s">
        <v>7</v>
      </c>
    </row>
    <row r="6" spans="1:3">
      <c r="A6" t="s">
        <v>8</v>
      </c>
      <c r="B6" s="6">
        <v>25</v>
      </c>
      <c r="C6" s="2" t="s">
        <v>9</v>
      </c>
    </row>
    <row r="7" spans="1:3">
      <c r="A7" t="s">
        <v>10</v>
      </c>
      <c r="B7" s="6">
        <v>25</v>
      </c>
      <c r="C7" s="2" t="s">
        <v>11</v>
      </c>
    </row>
    <row r="8" spans="1:3">
      <c r="A8" t="s">
        <v>12</v>
      </c>
      <c r="B8" s="6">
        <v>5</v>
      </c>
      <c r="C8" s="2" t="s">
        <v>13</v>
      </c>
    </row>
    <row r="9" spans="1:3">
      <c r="B9" s="7"/>
    </row>
    <row r="10" spans="1:3">
      <c r="A10" s="3" t="s">
        <v>3</v>
      </c>
      <c r="B10" s="8"/>
      <c r="C10" s="3"/>
    </row>
    <row r="11" spans="1:3">
      <c r="A11" s="4" t="s">
        <v>14</v>
      </c>
      <c r="B11" s="9">
        <f>B4*12/(1-B6/100)+B5*12</f>
        <v>63200</v>
      </c>
      <c r="C11" s="2" t="s">
        <v>15</v>
      </c>
    </row>
    <row r="12" spans="1:3">
      <c r="A12" s="4" t="s">
        <v>16</v>
      </c>
      <c r="B12" s="9">
        <f>B7*(52-B8)</f>
        <v>1175</v>
      </c>
      <c r="C12" s="2" t="s">
        <v>17</v>
      </c>
    </row>
    <row r="13" spans="1:3">
      <c r="A13" s="4" t="s">
        <v>18</v>
      </c>
      <c r="B13" s="10">
        <f>B11/B12</f>
        <v>53.78723404255319</v>
      </c>
      <c r="C13" s="2" t="s">
        <v>19</v>
      </c>
    </row>
    <row r="14" spans="1:3">
      <c r="A14" s="4" t="s">
        <v>20</v>
      </c>
      <c r="B14" s="9">
        <f>B13*8</f>
        <v>430.29787234042556</v>
      </c>
      <c r="C14" s="2"/>
    </row>
    <row r="15" spans="1:3">
      <c r="A15" s="4" t="s">
        <v>21</v>
      </c>
      <c r="B15" s="9">
        <f>B11/12</f>
        <v>5266.66666666666697</v>
      </c>
      <c r="C15" s="2"/>
    </row>
    <row r="16" spans="1:3">
      <c r="A16" s="4" t="s">
        <v>22</v>
      </c>
      <c r="B16" s="9">
        <f>(B11-B5*12-B4*12)/12</f>
        <v>1166.66666666666674</v>
      </c>
      <c r="C16" s="2"/>
    </row>
    <row r="17" spans="1:3">
      <c r="A17" s="4" t="s">
        <v>23</v>
      </c>
      <c r="B17" s="11">
        <f>ROUND(B4*12/B11*100,0)</f>
        <v>66</v>
      </c>
      <c r="C17" s="2" t="s">
        <v>24</v>
      </c>
    </row>
    <row r="18" spans="1:3">
      <c r="A18" s="4" t="s">
        <v>25</v>
      </c>
      <c r="B18" s="11">
        <f>ROUND(B5*12/B11*100,0)</f>
        <v>11</v>
      </c>
      <c r="C18" s="2"/>
    </row>
    <row r="19" spans="1:3">
      <c r="A19" s="4" t="s">
        <v>26</v>
      </c>
      <c r="B19" s="11">
        <f>100-B17-B18</f>
        <v>23</v>
      </c>
      <c r="C19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2026-10-27T11:33:42+00:00</dcterms:created>
  <dcterms:modified xsi:type="dcterms:W3CDTF">2026-10-27T11:33:42+00:00</dcterms:modified>
  <dc:title>Untitled Spreadsheet</dc:title>
  <dc:description/>
  <dc:subject/>
  <cp:keywords/>
  <cp:category/>
</cp:coreProperties>
</file>